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/>
  <mc:AlternateContent xmlns:mc="http://schemas.openxmlformats.org/markup-compatibility/2006">
    <mc:Choice Requires="x15">
      <x15ac:absPath xmlns:x15ac="http://schemas.microsoft.com/office/spreadsheetml/2010/11/ac" url="C:\Users\Ricardo Portela\Dropbox\Automation Anywhere\Services Important Files\Templates\03 - Sprint Planning\"/>
    </mc:Choice>
  </mc:AlternateContent>
  <xr:revisionPtr revIDLastSave="0" documentId="8_{4CBFEDAC-4DE1-4A70-A99D-F450D8963C39}" xr6:coauthVersionLast="47" xr6:coauthVersionMax="47" xr10:uidLastSave="{00000000-0000-0000-0000-000000000000}"/>
  <bookViews>
    <workbookView xWindow="0" yWindow="0" windowWidth="15360" windowHeight="7740" firstSheet="2" activeTab="2" xr2:uid="{00000000-000D-0000-FFFF-FFFF00000000}"/>
  </bookViews>
  <sheets>
    <sheet name="Process Complexity Assessment" sheetId="8" r:id="rId1"/>
    <sheet name="Bot Complexity" sheetId="7" r:id="rId2"/>
    <sheet name="Planning - Forecast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9" l="1"/>
  <c r="J19" i="9"/>
  <c r="X19" i="9" l="1"/>
  <c r="Y19" i="9"/>
  <c r="Z19" i="9"/>
  <c r="AA19" i="9"/>
  <c r="AB19" i="9"/>
  <c r="AC19" i="9"/>
  <c r="AD19" i="9"/>
  <c r="AE19" i="9"/>
  <c r="AF19" i="9"/>
  <c r="C4" i="8"/>
  <c r="W19" i="9" l="1"/>
  <c r="V19" i="9"/>
  <c r="B31" i="8"/>
  <c r="C30" i="8"/>
  <c r="C29" i="8"/>
  <c r="C28" i="8"/>
  <c r="C27" i="8"/>
  <c r="C26" i="8"/>
  <c r="B20" i="8"/>
  <c r="C19" i="8"/>
  <c r="C18" i="8"/>
  <c r="C17" i="8"/>
  <c r="C16" i="8"/>
  <c r="C15" i="8"/>
  <c r="C31" i="8" l="1"/>
  <c r="F6" i="9" s="1"/>
  <c r="C20" i="8"/>
  <c r="F5" i="9" s="1"/>
  <c r="D19" i="9"/>
  <c r="E19" i="9"/>
  <c r="F19" i="9"/>
  <c r="G19" i="9"/>
  <c r="H19" i="9"/>
  <c r="K19" i="9"/>
  <c r="L19" i="9"/>
  <c r="M19" i="9"/>
  <c r="N19" i="9"/>
  <c r="O19" i="9"/>
  <c r="P19" i="9"/>
  <c r="Q19" i="9"/>
  <c r="R19" i="9"/>
  <c r="S19" i="9"/>
  <c r="T19" i="9"/>
  <c r="U19" i="9"/>
  <c r="C18" i="9"/>
  <c r="C19" i="9" s="1"/>
  <c r="O12" i="9"/>
  <c r="N12" i="9"/>
  <c r="M12" i="9"/>
  <c r="L12" i="9"/>
  <c r="K12" i="9"/>
  <c r="J12" i="9"/>
  <c r="I12" i="9"/>
  <c r="H12" i="9"/>
  <c r="G12" i="9"/>
  <c r="F12" i="9"/>
  <c r="E12" i="9"/>
  <c r="D12" i="9"/>
  <c r="D13" i="9" s="1"/>
  <c r="C11" i="9"/>
  <c r="B9" i="8"/>
  <c r="C5" i="8"/>
  <c r="C6" i="8"/>
  <c r="C7" i="8"/>
  <c r="C8" i="8"/>
  <c r="C9" i="8" l="1"/>
  <c r="F4" i="9" s="1"/>
  <c r="F7" i="9" s="1"/>
  <c r="B19" i="9" s="1"/>
  <c r="E13" i="9"/>
  <c r="F13" i="9" s="1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C20" i="9" l="1"/>
  <c r="D20" i="9" s="1"/>
  <c r="E20" i="9" s="1"/>
  <c r="F20" i="9" s="1"/>
  <c r="G20" i="9" s="1"/>
  <c r="B6" i="9"/>
  <c r="B5" i="9" s="1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H20" i="9" l="1"/>
  <c r="J20" i="9" s="1"/>
  <c r="K20" i="9" s="1"/>
  <c r="L20" i="9" s="1"/>
  <c r="M20" i="9" s="1"/>
  <c r="N20" i="9" s="1"/>
  <c r="O20" i="9" s="1"/>
  <c r="P20" i="9" s="1"/>
  <c r="Q20" i="9" s="1"/>
  <c r="R20" i="9" s="1"/>
  <c r="S20" i="9" s="1"/>
  <c r="T20" i="9" s="1"/>
  <c r="U20" i="9" s="1"/>
  <c r="V20" i="9" s="1"/>
  <c r="W20" i="9" s="1"/>
  <c r="X20" i="9" s="1"/>
  <c r="Y20" i="9" s="1"/>
  <c r="Z20" i="9" s="1"/>
  <c r="AA20" i="9" s="1"/>
  <c r="AB20" i="9" s="1"/>
  <c r="AC20" i="9" s="1"/>
  <c r="AD20" i="9" s="1"/>
  <c r="AE20" i="9" s="1"/>
  <c r="AF20" i="9" s="1"/>
</calcChain>
</file>

<file path=xl/sharedStrings.xml><?xml version="1.0" encoding="utf-8"?>
<sst xmlns="http://schemas.openxmlformats.org/spreadsheetml/2006/main" count="337" uniqueCount="114">
  <si>
    <t>Process 1</t>
  </si>
  <si>
    <t>Bot Complexity</t>
  </si>
  <si>
    <t xml:space="preserve">Number of Bots </t>
  </si>
  <si>
    <t>Points</t>
  </si>
  <si>
    <t>Total</t>
  </si>
  <si>
    <t>Process 2</t>
  </si>
  <si>
    <t>Process 3</t>
  </si>
  <si>
    <t xml:space="preserve"> Assessment</t>
  </si>
  <si>
    <t>Complexity Criteria</t>
  </si>
  <si>
    <t>Program Area</t>
  </si>
  <si>
    <t>Activities</t>
  </si>
  <si>
    <t>Complexity</t>
  </si>
  <si>
    <t>Capability Mapping</t>
  </si>
  <si>
    <t>Development</t>
  </si>
  <si>
    <t>Understanding of AA Components and Security</t>
  </si>
  <si>
    <t xml:space="preserve">Beginner </t>
  </si>
  <si>
    <t xml:space="preserve">If bot contains one of the Activities listed, the complexity will be the highest </t>
  </si>
  <si>
    <t>Delays/Wait Command</t>
  </si>
  <si>
    <t>For example, a bot has several Activities with complexity 1 and one with 5, the complexity of the bot should be 5</t>
  </si>
  <si>
    <t>Screen/Smart/Web Recording</t>
  </si>
  <si>
    <t>Web Data Extraction (Table, Patterned)</t>
  </si>
  <si>
    <t>Open Program/File</t>
  </si>
  <si>
    <t>Manage Windows Control</t>
  </si>
  <si>
    <t>Keystroke/Mouse Functions</t>
  </si>
  <si>
    <t>String Commands</t>
  </si>
  <si>
    <t>Read From CSV File</t>
  </si>
  <si>
    <t>Calling Task</t>
  </si>
  <si>
    <t>File and Folders Functions</t>
  </si>
  <si>
    <t>Log To File</t>
  </si>
  <si>
    <t>Loop Command</t>
  </si>
  <si>
    <t>If-Else Command</t>
  </si>
  <si>
    <t>Error Handling</t>
  </si>
  <si>
    <t>Simple Variable Creation &amp; Usage</t>
  </si>
  <si>
    <t>Object Cloning</t>
  </si>
  <si>
    <t>Image Recognition</t>
  </si>
  <si>
    <t>PDF Integration</t>
  </si>
  <si>
    <t>Connecting Multiple Tasks Together</t>
  </si>
  <si>
    <t>Excel Commands within AA</t>
  </si>
  <si>
    <t>Advanced Use of String Commands</t>
  </si>
  <si>
    <t xml:space="preserve">Intermediate </t>
  </si>
  <si>
    <t>Advanced Use of Object Cloning</t>
  </si>
  <si>
    <t>Advanced Loop Usages &amp; Integration</t>
  </si>
  <si>
    <t>Advanced Conditional If-Else</t>
  </si>
  <si>
    <t>Variable and Data Passing Between Tasks</t>
  </si>
  <si>
    <t>Task Properties</t>
  </si>
  <si>
    <t>Understanding for Development Task without Needing Exact Directions</t>
  </si>
  <si>
    <t>Running/Using Existing Scripts</t>
  </si>
  <si>
    <t>Control Room</t>
  </si>
  <si>
    <t>Direct Email Automation</t>
  </si>
  <si>
    <t>FTP/SFTP</t>
  </si>
  <si>
    <t>Database Connection &amp; Simple Query</t>
  </si>
  <si>
    <t>Simple REST Web Services</t>
  </si>
  <si>
    <t>SOAP Web Services</t>
  </si>
  <si>
    <t>Command Metabot</t>
  </si>
  <si>
    <t>Execute Bot Tasks in Debug Mode to indentify issues</t>
  </si>
  <si>
    <t>Define Coding Standards</t>
  </si>
  <si>
    <t xml:space="preserve">Advanced </t>
  </si>
  <si>
    <t>Custom SQL Query Writing</t>
  </si>
  <si>
    <t>OCR</t>
  </si>
  <si>
    <t>Excel commands beyond AA</t>
  </si>
  <si>
    <t>XML functions using existing XML</t>
  </si>
  <si>
    <t>Writing/Manipulate Custom XML</t>
  </si>
  <si>
    <t>Advanced REST Web Service Calls</t>
  </si>
  <si>
    <t>Advanced SOAP Web Service Calls</t>
  </si>
  <si>
    <t>Word Functions through API</t>
  </si>
  <si>
    <t>PowerPoint functions through API</t>
  </si>
  <si>
    <t>Outlook functions through API</t>
  </si>
  <si>
    <t>SharePoint functions through API</t>
  </si>
  <si>
    <t>Exchange functions through API</t>
  </si>
  <si>
    <t>Custom JS Script Writing</t>
  </si>
  <si>
    <t>Custom VB Script Writing</t>
  </si>
  <si>
    <t>Task Architecture &amp; Reusable Design</t>
  </si>
  <si>
    <t>Citrix/VDI</t>
  </si>
  <si>
    <t>Initial BOT Velocity</t>
  </si>
  <si>
    <t>Green Background = manual input</t>
  </si>
  <si>
    <t>Total Bot Creators</t>
  </si>
  <si>
    <t>Blank Background = calculated cell</t>
  </si>
  <si>
    <t>Duration with Constant Velocity - No Bot Velocity Increase</t>
  </si>
  <si>
    <t>Process Points</t>
  </si>
  <si>
    <t>Velocity</t>
  </si>
  <si>
    <t>Duration (months)</t>
  </si>
  <si>
    <t>Duration (weeks)</t>
  </si>
  <si>
    <t>Total Points</t>
  </si>
  <si>
    <t>Duration with Increasing Velocity - RPM Program - High Level View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</si>
  <si>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</si>
  <si>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</si>
  <si>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</si>
  <si>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</si>
  <si>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</si>
  <si>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</si>
  <si>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</si>
  <si>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</si>
  <si>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</si>
  <si>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</si>
  <si>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</si>
  <si>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</si>
  <si>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</si>
  <si>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</si>
  <si>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</si>
  <si>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</si>
  <si>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</si>
  <si>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</si>
  <si>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Wk1</t>
  </si>
  <si>
    <t>Wk2</t>
  </si>
  <si>
    <t>Wk3</t>
  </si>
  <si>
    <t>Wk4</t>
  </si>
  <si>
    <t>Wk5</t>
  </si>
  <si>
    <t>BOT Velocity</t>
  </si>
  <si>
    <t>BOTS DEVELOPED IN WEEK</t>
  </si>
  <si>
    <t>BOTS LIVE</t>
  </si>
  <si>
    <t>BOTS TO BE DEVELOPED</t>
  </si>
  <si>
    <t>Duration with Increasing Velocity with Cadence -  RPM Program</t>
  </si>
  <si>
    <t>Points Developed (Ready)</t>
  </si>
  <si>
    <t>Points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</si>
</sst>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4" borderId="0" xfId="0" applyNumberFormat="1" applyFill="1"/>
    <xf numFmtId="0" fontId="1" fillId="6" borderId="3" xfId="0" applyFont="1" applyFill="1" applyBorder="1"/>
    <xf numFmtId="0" fontId="0" fillId="6" borderId="4" xfId="0" applyFill="1" applyBorder="1"/>
    <xf numFmtId="0" fontId="1" fillId="0" borderId="5" xfId="0" applyFont="1" applyBorder="1"/>
    <xf numFmtId="0" fontId="0" fillId="4" borderId="6" xfId="0" applyFill="1" applyBorder="1"/>
    <xf numFmtId="0" fontId="0" fillId="5" borderId="6" xfId="0" applyFill="1" applyBorder="1"/>
    <xf numFmtId="0" fontId="0" fillId="5" borderId="8" xfId="0" applyFill="1" applyBorder="1"/>
    <xf numFmtId="0" fontId="1" fillId="0" borderId="7" xfId="0" applyFont="1" applyBorder="1"/>
    <xf numFmtId="0" fontId="1" fillId="4" borderId="1" xfId="0" applyFont="1" applyFill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1" fontId="0" fillId="8" borderId="1" xfId="0" applyNumberFormat="1" applyFill="1" applyBorder="1"/>
    <xf numFmtId="164" fontId="0" fillId="4" borderId="1" xfId="0" applyNumberFormat="1" applyFill="1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3" fillId="10" borderId="9" xfId="0" applyFont="1" applyFill="1" applyBorder="1"/>
    <xf numFmtId="0" fontId="2" fillId="10" borderId="11" xfId="0" applyFont="1" applyFill="1" applyBorder="1"/>
    <xf numFmtId="0" fontId="5" fillId="11" borderId="4" xfId="0" applyFont="1" applyFill="1" applyBorder="1" applyAlignment="1">
      <alignment horizontal="center" vertical="center"/>
    </xf>
    <xf numFmtId="0" fontId="0" fillId="12" borderId="5" xfId="0" applyFill="1" applyBorder="1"/>
    <xf numFmtId="0" fontId="6" fillId="12" borderId="5" xfId="0" applyFont="1" applyFill="1" applyBorder="1"/>
    <xf numFmtId="0" fontId="2" fillId="10" borderId="11" xfId="0" applyFont="1" applyFill="1" applyBorder="1" applyAlignment="1">
      <alignment horizontal="center"/>
    </xf>
    <xf numFmtId="0" fontId="0" fillId="7" borderId="1" xfId="0" applyFill="1" applyBorder="1"/>
    <xf numFmtId="0" fontId="0" fillId="7" borderId="2" xfId="0" applyFill="1" applyBorder="1" applyAlignment="1">
      <alignment horizontal="center"/>
    </xf>
    <xf numFmtId="0" fontId="0" fillId="7" borderId="13" xfId="0" applyFill="1" applyBorder="1"/>
    <xf numFmtId="0" fontId="0" fillId="8" borderId="1" xfId="0" applyFill="1" applyBorder="1"/>
    <xf numFmtId="0" fontId="0" fillId="8" borderId="2" xfId="0" applyFill="1" applyBorder="1" applyAlignment="1">
      <alignment horizontal="center"/>
    </xf>
    <xf numFmtId="0" fontId="0" fillId="8" borderId="13" xfId="0" applyFill="1" applyBorder="1"/>
    <xf numFmtId="0" fontId="0" fillId="8" borderId="1" xfId="0" applyFill="1" applyBorder="1" applyAlignment="1">
      <alignment wrapText="1"/>
    </xf>
    <xf numFmtId="0" fontId="0" fillId="8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13" borderId="0" xfId="0" applyFill="1"/>
    <xf numFmtId="0" fontId="1" fillId="13" borderId="0" xfId="0" applyFont="1" applyFill="1"/>
    <xf numFmtId="0" fontId="1" fillId="13" borderId="0" xfId="0" applyFont="1" applyFill="1" applyAlignment="1">
      <alignment horizontal="left"/>
    </xf>
    <xf numFmtId="1" fontId="0" fillId="13" borderId="0" xfId="0" applyNumberFormat="1" applyFill="1" applyAlignment="1">
      <alignment horizontal="right"/>
    </xf>
    <xf numFmtId="0" fontId="0" fillId="13" borderId="0" xfId="0" applyFill="1" applyAlignment="1">
      <alignment horizontal="left"/>
    </xf>
    <xf numFmtId="1" fontId="0" fillId="13" borderId="0" xfId="0" applyNumberFormat="1" applyFill="1"/>
    <xf numFmtId="0" fontId="5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9" borderId="9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9D8913"/>
      <color rgb="FFDA8200"/>
      <color rgb="FFFFB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7281-39CE-45CE-8EC7-29E41B9B7AA6}">
  <dimension ref="A1:AB100"/>
  <sheetViews>
    <sheetView workbookViewId="0">
      <selection activeCell="D33" sqref="D33"/>
    </sheetView>
  </sheetViews>
  <sheetFormatPr defaultRowHeight="14.45"/>
  <cols>
    <col min="1" max="2" width="14.140625" bestFit="1" customWidth="1"/>
    <col min="4" max="28" width="9.140625" style="42"/>
  </cols>
  <sheetData>
    <row r="1" spans="1:4" s="42" customFormat="1">
      <c r="A1" s="44" t="s">
        <v>0</v>
      </c>
      <c r="D1" s="44"/>
    </row>
    <row r="2" spans="1:4" s="42" customFormat="1">
      <c r="A2" s="44"/>
      <c r="D2" s="44"/>
    </row>
    <row r="3" spans="1:4">
      <c r="A3" s="33" t="s">
        <v>1</v>
      </c>
      <c r="B3" s="33" t="s">
        <v>2</v>
      </c>
      <c r="C3" s="33" t="s">
        <v>3</v>
      </c>
      <c r="D3" s="44"/>
    </row>
    <row r="4" spans="1:4">
      <c r="A4" s="34">
        <v>1</v>
      </c>
      <c r="B4" s="37">
        <v>2</v>
      </c>
      <c r="C4" s="34">
        <f>A4*B4</f>
        <v>2</v>
      </c>
    </row>
    <row r="5" spans="1:4">
      <c r="A5" s="34">
        <v>2</v>
      </c>
      <c r="B5" s="37">
        <v>8</v>
      </c>
      <c r="C5" s="34">
        <f t="shared" ref="C5:C8" si="0">A5*B5</f>
        <v>16</v>
      </c>
    </row>
    <row r="6" spans="1:4">
      <c r="A6" s="34">
        <v>3</v>
      </c>
      <c r="B6" s="37">
        <v>4</v>
      </c>
      <c r="C6" s="34">
        <f t="shared" si="0"/>
        <v>12</v>
      </c>
    </row>
    <row r="7" spans="1:4">
      <c r="A7" s="34">
        <v>4</v>
      </c>
      <c r="B7" s="37">
        <v>5</v>
      </c>
      <c r="C7" s="34">
        <f t="shared" si="0"/>
        <v>20</v>
      </c>
    </row>
    <row r="8" spans="1:4">
      <c r="A8" s="34">
        <v>5</v>
      </c>
      <c r="B8" s="37">
        <v>3</v>
      </c>
      <c r="C8" s="34">
        <f t="shared" si="0"/>
        <v>15</v>
      </c>
    </row>
    <row r="9" spans="1:4">
      <c r="A9" s="40" t="s">
        <v>4</v>
      </c>
      <c r="B9" s="34">
        <f>SUM(B4:B8)</f>
        <v>22</v>
      </c>
      <c r="C9" s="34">
        <f>SUM(C4:C8)</f>
        <v>65</v>
      </c>
    </row>
    <row r="10" spans="1:4" s="42" customFormat="1"/>
    <row r="11" spans="1:4" s="42" customFormat="1"/>
    <row r="12" spans="1:4" s="42" customFormat="1">
      <c r="A12" s="44" t="s">
        <v>5</v>
      </c>
      <c r="D12" s="44"/>
    </row>
    <row r="13" spans="1:4" s="42" customFormat="1">
      <c r="A13" s="44"/>
      <c r="D13" s="44"/>
    </row>
    <row r="14" spans="1:4">
      <c r="A14" s="33" t="s">
        <v>1</v>
      </c>
      <c r="B14" s="33" t="s">
        <v>2</v>
      </c>
      <c r="C14" s="33" t="s">
        <v>3</v>
      </c>
      <c r="D14" s="44"/>
    </row>
    <row r="15" spans="1:4">
      <c r="A15" s="34">
        <v>1</v>
      </c>
      <c r="B15" s="37">
        <v>2</v>
      </c>
      <c r="C15" s="34">
        <f>A15*B15</f>
        <v>2</v>
      </c>
    </row>
    <row r="16" spans="1:4">
      <c r="A16" s="34">
        <v>2</v>
      </c>
      <c r="B16" s="37">
        <v>3</v>
      </c>
      <c r="C16" s="34">
        <f t="shared" ref="C16:C19" si="1">A16*B16</f>
        <v>6</v>
      </c>
    </row>
    <row r="17" spans="1:3">
      <c r="A17" s="34">
        <v>3</v>
      </c>
      <c r="B17" s="37">
        <v>4</v>
      </c>
      <c r="C17" s="34">
        <f t="shared" si="1"/>
        <v>12</v>
      </c>
    </row>
    <row r="18" spans="1:3">
      <c r="A18" s="34">
        <v>4</v>
      </c>
      <c r="B18" s="37">
        <v>4</v>
      </c>
      <c r="C18" s="34">
        <f t="shared" si="1"/>
        <v>16</v>
      </c>
    </row>
    <row r="19" spans="1:3">
      <c r="A19" s="34">
        <v>5</v>
      </c>
      <c r="B19" s="37">
        <v>1</v>
      </c>
      <c r="C19" s="34">
        <f t="shared" si="1"/>
        <v>5</v>
      </c>
    </row>
    <row r="20" spans="1:3">
      <c r="A20" s="40" t="s">
        <v>4</v>
      </c>
      <c r="B20" s="34">
        <f>SUM(B15:B19)</f>
        <v>14</v>
      </c>
      <c r="C20" s="34">
        <f>SUM(C15:C19)</f>
        <v>41</v>
      </c>
    </row>
    <row r="21" spans="1:3" s="42" customFormat="1"/>
    <row r="22" spans="1:3">
      <c r="A22" s="42"/>
      <c r="B22" s="42"/>
      <c r="C22" s="42"/>
    </row>
    <row r="23" spans="1:3">
      <c r="A23" s="44" t="s">
        <v>6</v>
      </c>
      <c r="B23" s="42"/>
      <c r="C23" s="42"/>
    </row>
    <row r="24" spans="1:3" s="42" customFormat="1">
      <c r="A24" s="44"/>
    </row>
    <row r="25" spans="1:3">
      <c r="A25" s="33" t="s">
        <v>1</v>
      </c>
      <c r="B25" s="33" t="s">
        <v>2</v>
      </c>
      <c r="C25" s="33" t="s">
        <v>3</v>
      </c>
    </row>
    <row r="26" spans="1:3">
      <c r="A26" s="34">
        <v>1</v>
      </c>
      <c r="B26" s="37">
        <v>2</v>
      </c>
      <c r="C26" s="34">
        <f>A26*B26</f>
        <v>2</v>
      </c>
    </row>
    <row r="27" spans="1:3">
      <c r="A27" s="34">
        <v>2</v>
      </c>
      <c r="B27" s="37">
        <v>3</v>
      </c>
      <c r="C27" s="34">
        <f t="shared" ref="C27:C30" si="2">A27*B27</f>
        <v>6</v>
      </c>
    </row>
    <row r="28" spans="1:3">
      <c r="A28" s="34">
        <v>3</v>
      </c>
      <c r="B28" s="37">
        <v>2</v>
      </c>
      <c r="C28" s="34">
        <f t="shared" si="2"/>
        <v>6</v>
      </c>
    </row>
    <row r="29" spans="1:3">
      <c r="A29" s="34">
        <v>4</v>
      </c>
      <c r="B29" s="37">
        <v>2</v>
      </c>
      <c r="C29" s="34">
        <f t="shared" si="2"/>
        <v>8</v>
      </c>
    </row>
    <row r="30" spans="1:3">
      <c r="A30" s="34">
        <v>5</v>
      </c>
      <c r="B30" s="37">
        <v>1</v>
      </c>
      <c r="C30" s="34">
        <f t="shared" si="2"/>
        <v>5</v>
      </c>
    </row>
    <row r="31" spans="1:3">
      <c r="A31" s="40" t="s">
        <v>4</v>
      </c>
      <c r="B31" s="34">
        <f>SUM(B26:B30)</f>
        <v>10</v>
      </c>
      <c r="C31" s="34">
        <f>SUM(C26:C30)</f>
        <v>27</v>
      </c>
    </row>
    <row r="32" spans="1: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4A19B-DEB7-462B-920A-F1F0FA46EAD7}">
  <dimension ref="A1:BM286"/>
  <sheetViews>
    <sheetView topLeftCell="B1" workbookViewId="0">
      <selection activeCell="F18" sqref="F18"/>
    </sheetView>
  </sheetViews>
  <sheetFormatPr defaultRowHeight="14.45"/>
  <cols>
    <col min="1" max="1" width="26" customWidth="1"/>
    <col min="2" max="2" width="47.7109375" bestFit="1" customWidth="1"/>
    <col min="3" max="3" width="25.7109375" customWidth="1"/>
    <col min="4" max="4" width="16.42578125" bestFit="1" customWidth="1"/>
    <col min="5" max="5" width="9.140625" style="42"/>
    <col min="6" max="6" width="16.28515625" bestFit="1" customWidth="1"/>
    <col min="7" max="65" width="9.140625" style="42"/>
  </cols>
  <sheetData>
    <row r="1" spans="1:6" ht="18.95" thickBot="1">
      <c r="A1" s="50" t="s">
        <v>7</v>
      </c>
      <c r="B1" s="51"/>
      <c r="C1" s="51"/>
      <c r="D1" s="52"/>
      <c r="F1" s="10" t="s">
        <v>8</v>
      </c>
    </row>
    <row r="2" spans="1:6" ht="15" thickBot="1">
      <c r="A2" s="19" t="s">
        <v>9</v>
      </c>
      <c r="B2" s="20" t="s">
        <v>10</v>
      </c>
      <c r="C2" s="24" t="s">
        <v>11</v>
      </c>
      <c r="D2" s="21" t="s">
        <v>12</v>
      </c>
      <c r="F2" s="48"/>
    </row>
    <row r="3" spans="1:6" ht="72.599999999999994">
      <c r="A3" s="22" t="s">
        <v>13</v>
      </c>
      <c r="B3" s="25" t="s">
        <v>14</v>
      </c>
      <c r="C3" s="26">
        <v>1</v>
      </c>
      <c r="D3" s="27" t="s">
        <v>15</v>
      </c>
      <c r="F3" s="49" t="s">
        <v>16</v>
      </c>
    </row>
    <row r="4" spans="1:6" ht="101.45">
      <c r="A4" s="22"/>
      <c r="B4" s="25" t="s">
        <v>17</v>
      </c>
      <c r="C4" s="26">
        <v>1</v>
      </c>
      <c r="D4" s="27" t="s">
        <v>15</v>
      </c>
      <c r="F4" s="49" t="s">
        <v>18</v>
      </c>
    </row>
    <row r="5" spans="1:6">
      <c r="A5" s="22"/>
      <c r="B5" s="25" t="s">
        <v>19</v>
      </c>
      <c r="C5" s="26">
        <v>1</v>
      </c>
      <c r="D5" s="27" t="s">
        <v>15</v>
      </c>
      <c r="F5" s="42"/>
    </row>
    <row r="6" spans="1:6">
      <c r="A6" s="23"/>
      <c r="B6" s="25" t="s">
        <v>20</v>
      </c>
      <c r="C6" s="26">
        <v>1</v>
      </c>
      <c r="D6" s="27" t="s">
        <v>15</v>
      </c>
      <c r="F6" s="42"/>
    </row>
    <row r="7" spans="1:6">
      <c r="A7" s="23"/>
      <c r="B7" s="25" t="s">
        <v>21</v>
      </c>
      <c r="C7" s="26">
        <v>1</v>
      </c>
      <c r="D7" s="27" t="s">
        <v>15</v>
      </c>
      <c r="F7" s="42"/>
    </row>
    <row r="8" spans="1:6">
      <c r="A8" s="23"/>
      <c r="B8" s="25" t="s">
        <v>22</v>
      </c>
      <c r="C8" s="26">
        <v>1</v>
      </c>
      <c r="D8" s="27" t="s">
        <v>15</v>
      </c>
      <c r="F8" s="42"/>
    </row>
    <row r="9" spans="1:6">
      <c r="A9" s="23"/>
      <c r="B9" s="25" t="s">
        <v>23</v>
      </c>
      <c r="C9" s="26">
        <v>1</v>
      </c>
      <c r="D9" s="27" t="s">
        <v>15</v>
      </c>
      <c r="F9" s="42"/>
    </row>
    <row r="10" spans="1:6">
      <c r="A10" s="22"/>
      <c r="B10" s="25" t="s">
        <v>24</v>
      </c>
      <c r="C10" s="26">
        <v>1</v>
      </c>
      <c r="D10" s="27" t="s">
        <v>15</v>
      </c>
      <c r="F10" s="42"/>
    </row>
    <row r="11" spans="1:6">
      <c r="A11" s="22"/>
      <c r="B11" s="25" t="s">
        <v>25</v>
      </c>
      <c r="C11" s="26">
        <v>1</v>
      </c>
      <c r="D11" s="27" t="s">
        <v>15</v>
      </c>
      <c r="F11" s="42"/>
    </row>
    <row r="12" spans="1:6">
      <c r="A12" s="22"/>
      <c r="B12" s="25" t="s">
        <v>26</v>
      </c>
      <c r="C12" s="26">
        <v>1</v>
      </c>
      <c r="D12" s="27" t="s">
        <v>15</v>
      </c>
      <c r="F12" s="42"/>
    </row>
    <row r="13" spans="1:6">
      <c r="A13" s="22"/>
      <c r="B13" s="25" t="s">
        <v>27</v>
      </c>
      <c r="C13" s="26">
        <v>1</v>
      </c>
      <c r="D13" s="27" t="s">
        <v>15</v>
      </c>
      <c r="F13" s="42"/>
    </row>
    <row r="14" spans="1:6">
      <c r="A14" s="22"/>
      <c r="B14" s="25" t="s">
        <v>28</v>
      </c>
      <c r="C14" s="26">
        <v>1</v>
      </c>
      <c r="D14" s="27" t="s">
        <v>15</v>
      </c>
      <c r="F14" s="42"/>
    </row>
    <row r="15" spans="1:6">
      <c r="A15" s="22"/>
      <c r="B15" s="25" t="s">
        <v>29</v>
      </c>
      <c r="C15" s="26">
        <v>1</v>
      </c>
      <c r="D15" s="27" t="s">
        <v>15</v>
      </c>
      <c r="F15" s="42"/>
    </row>
    <row r="16" spans="1:6">
      <c r="A16" s="22"/>
      <c r="B16" s="25" t="s">
        <v>30</v>
      </c>
      <c r="C16" s="26">
        <v>1</v>
      </c>
      <c r="D16" s="27" t="s">
        <v>15</v>
      </c>
      <c r="F16" s="42"/>
    </row>
    <row r="17" spans="1:6">
      <c r="A17" s="22"/>
      <c r="B17" s="25" t="s">
        <v>31</v>
      </c>
      <c r="C17" s="26">
        <v>1</v>
      </c>
      <c r="D17" s="27" t="s">
        <v>15</v>
      </c>
      <c r="F17" s="42"/>
    </row>
    <row r="18" spans="1:6">
      <c r="A18" s="22"/>
      <c r="B18" s="25" t="s">
        <v>32</v>
      </c>
      <c r="C18" s="26">
        <v>1</v>
      </c>
      <c r="D18" s="27" t="s">
        <v>15</v>
      </c>
      <c r="F18" s="42"/>
    </row>
    <row r="19" spans="1:6">
      <c r="A19" s="22"/>
      <c r="B19" s="28" t="s">
        <v>33</v>
      </c>
      <c r="C19" s="29">
        <v>2</v>
      </c>
      <c r="D19" s="30" t="s">
        <v>15</v>
      </c>
      <c r="F19" s="42"/>
    </row>
    <row r="20" spans="1:6">
      <c r="A20" s="22"/>
      <c r="B20" s="28" t="s">
        <v>34</v>
      </c>
      <c r="C20" s="29">
        <v>2</v>
      </c>
      <c r="D20" s="30" t="s">
        <v>15</v>
      </c>
      <c r="F20" s="42"/>
    </row>
    <row r="21" spans="1:6">
      <c r="A21" s="22"/>
      <c r="B21" s="28" t="s">
        <v>35</v>
      </c>
      <c r="C21" s="29">
        <v>2</v>
      </c>
      <c r="D21" s="30" t="s">
        <v>15</v>
      </c>
      <c r="F21" s="42"/>
    </row>
    <row r="22" spans="1:6">
      <c r="A22" s="22"/>
      <c r="B22" s="28" t="s">
        <v>36</v>
      </c>
      <c r="C22" s="29">
        <v>2</v>
      </c>
      <c r="D22" s="30" t="s">
        <v>15</v>
      </c>
      <c r="F22" s="42"/>
    </row>
    <row r="23" spans="1:6">
      <c r="A23" s="22"/>
      <c r="B23" s="28" t="s">
        <v>37</v>
      </c>
      <c r="C23" s="29">
        <v>2</v>
      </c>
      <c r="D23" s="30" t="s">
        <v>15</v>
      </c>
      <c r="F23" s="42"/>
    </row>
    <row r="24" spans="1:6">
      <c r="A24" s="22"/>
      <c r="B24" s="28" t="s">
        <v>38</v>
      </c>
      <c r="C24" s="29">
        <v>2</v>
      </c>
      <c r="D24" s="30" t="s">
        <v>39</v>
      </c>
      <c r="F24" s="42"/>
    </row>
    <row r="25" spans="1:6">
      <c r="A25" s="22"/>
      <c r="B25" s="28" t="s">
        <v>40</v>
      </c>
      <c r="C25" s="29">
        <v>2</v>
      </c>
      <c r="D25" s="30" t="s">
        <v>39</v>
      </c>
      <c r="F25" s="42"/>
    </row>
    <row r="26" spans="1:6">
      <c r="A26" s="22"/>
      <c r="B26" s="28" t="s">
        <v>41</v>
      </c>
      <c r="C26" s="29">
        <v>2</v>
      </c>
      <c r="D26" s="30" t="s">
        <v>39</v>
      </c>
      <c r="F26" s="42"/>
    </row>
    <row r="27" spans="1:6">
      <c r="A27" s="22"/>
      <c r="B27" s="28" t="s">
        <v>42</v>
      </c>
      <c r="C27" s="29">
        <v>2</v>
      </c>
      <c r="D27" s="30" t="s">
        <v>39</v>
      </c>
      <c r="F27" s="42"/>
    </row>
    <row r="28" spans="1:6">
      <c r="A28" s="22"/>
      <c r="B28" s="28" t="s">
        <v>43</v>
      </c>
      <c r="C28" s="29">
        <v>2</v>
      </c>
      <c r="D28" s="30" t="s">
        <v>39</v>
      </c>
      <c r="F28" s="42"/>
    </row>
    <row r="29" spans="1:6">
      <c r="A29" s="22"/>
      <c r="B29" s="28" t="s">
        <v>44</v>
      </c>
      <c r="C29" s="29">
        <v>2</v>
      </c>
      <c r="D29" s="30" t="s">
        <v>39</v>
      </c>
      <c r="F29" s="42"/>
    </row>
    <row r="30" spans="1:6" ht="29.1">
      <c r="A30" s="22"/>
      <c r="B30" s="31" t="s">
        <v>45</v>
      </c>
      <c r="C30" s="32">
        <v>2</v>
      </c>
      <c r="D30" s="30" t="s">
        <v>39</v>
      </c>
      <c r="F30" s="42"/>
    </row>
    <row r="31" spans="1:6">
      <c r="A31" s="22"/>
      <c r="B31" s="28" t="s">
        <v>46</v>
      </c>
      <c r="C31" s="29">
        <v>2</v>
      </c>
      <c r="D31" s="30" t="s">
        <v>39</v>
      </c>
      <c r="F31" s="42"/>
    </row>
    <row r="32" spans="1:6">
      <c r="A32" s="22"/>
      <c r="B32" s="28" t="s">
        <v>47</v>
      </c>
      <c r="C32" s="29">
        <v>2</v>
      </c>
      <c r="D32" s="30" t="s">
        <v>39</v>
      </c>
      <c r="F32" s="42"/>
    </row>
    <row r="33" spans="1:6">
      <c r="A33" s="22"/>
      <c r="B33" s="28" t="s">
        <v>48</v>
      </c>
      <c r="C33" s="29">
        <v>2</v>
      </c>
      <c r="D33" s="30" t="s">
        <v>39</v>
      </c>
      <c r="F33" s="42"/>
    </row>
    <row r="34" spans="1:6">
      <c r="A34" s="22"/>
      <c r="B34" s="25" t="s">
        <v>49</v>
      </c>
      <c r="C34" s="26">
        <v>3</v>
      </c>
      <c r="D34" s="27" t="s">
        <v>39</v>
      </c>
      <c r="F34" s="42"/>
    </row>
    <row r="35" spans="1:6">
      <c r="A35" s="22"/>
      <c r="B35" s="25" t="s">
        <v>50</v>
      </c>
      <c r="C35" s="26">
        <v>3</v>
      </c>
      <c r="D35" s="27" t="s">
        <v>39</v>
      </c>
      <c r="F35" s="42"/>
    </row>
    <row r="36" spans="1:6">
      <c r="A36" s="22"/>
      <c r="B36" s="25" t="s">
        <v>51</v>
      </c>
      <c r="C36" s="26">
        <v>3</v>
      </c>
      <c r="D36" s="27" t="s">
        <v>39</v>
      </c>
      <c r="F36" s="42"/>
    </row>
    <row r="37" spans="1:6">
      <c r="A37" s="22"/>
      <c r="B37" s="25" t="s">
        <v>52</v>
      </c>
      <c r="C37" s="26">
        <v>3</v>
      </c>
      <c r="D37" s="27" t="s">
        <v>39</v>
      </c>
      <c r="F37" s="42"/>
    </row>
    <row r="38" spans="1:6">
      <c r="A38" s="22"/>
      <c r="B38" s="25" t="s">
        <v>53</v>
      </c>
      <c r="C38" s="26">
        <v>3</v>
      </c>
      <c r="D38" s="27" t="s">
        <v>39</v>
      </c>
      <c r="F38" s="42"/>
    </row>
    <row r="39" spans="1:6">
      <c r="A39" s="22"/>
      <c r="B39" s="25" t="s">
        <v>54</v>
      </c>
      <c r="C39" s="26">
        <v>3</v>
      </c>
      <c r="D39" s="27" t="s">
        <v>39</v>
      </c>
      <c r="F39" s="42"/>
    </row>
    <row r="40" spans="1:6">
      <c r="A40" s="22"/>
      <c r="B40" s="28" t="s">
        <v>55</v>
      </c>
      <c r="C40" s="29">
        <v>4</v>
      </c>
      <c r="D40" s="30" t="s">
        <v>56</v>
      </c>
      <c r="F40" s="42"/>
    </row>
    <row r="41" spans="1:6">
      <c r="A41" s="22"/>
      <c r="B41" s="28" t="s">
        <v>57</v>
      </c>
      <c r="C41" s="29">
        <v>4</v>
      </c>
      <c r="D41" s="30" t="s">
        <v>56</v>
      </c>
      <c r="F41" s="42"/>
    </row>
    <row r="42" spans="1:6">
      <c r="A42" s="22"/>
      <c r="B42" s="28" t="s">
        <v>58</v>
      </c>
      <c r="C42" s="29">
        <v>4</v>
      </c>
      <c r="D42" s="30" t="s">
        <v>39</v>
      </c>
      <c r="F42" s="42"/>
    </row>
    <row r="43" spans="1:6">
      <c r="A43" s="22"/>
      <c r="B43" s="28" t="s">
        <v>59</v>
      </c>
      <c r="C43" s="29">
        <v>4</v>
      </c>
      <c r="D43" s="30" t="s">
        <v>56</v>
      </c>
      <c r="F43" s="42"/>
    </row>
    <row r="44" spans="1:6">
      <c r="A44" s="22"/>
      <c r="B44" s="28" t="s">
        <v>60</v>
      </c>
      <c r="C44" s="29">
        <v>4</v>
      </c>
      <c r="D44" s="30" t="s">
        <v>56</v>
      </c>
      <c r="F44" s="42"/>
    </row>
    <row r="45" spans="1:6">
      <c r="A45" s="22"/>
      <c r="B45" s="28" t="s">
        <v>61</v>
      </c>
      <c r="C45" s="29">
        <v>4</v>
      </c>
      <c r="D45" s="30" t="s">
        <v>56</v>
      </c>
      <c r="F45" s="42"/>
    </row>
    <row r="46" spans="1:6">
      <c r="A46" s="22"/>
      <c r="B46" s="25" t="s">
        <v>62</v>
      </c>
      <c r="C46" s="26">
        <v>5</v>
      </c>
      <c r="D46" s="27" t="s">
        <v>56</v>
      </c>
      <c r="F46" s="42"/>
    </row>
    <row r="47" spans="1:6">
      <c r="A47" s="22"/>
      <c r="B47" s="25" t="s">
        <v>63</v>
      </c>
      <c r="C47" s="26">
        <v>5</v>
      </c>
      <c r="D47" s="27" t="s">
        <v>56</v>
      </c>
      <c r="F47" s="42"/>
    </row>
    <row r="48" spans="1:6">
      <c r="A48" s="22"/>
      <c r="B48" s="25" t="s">
        <v>64</v>
      </c>
      <c r="C48" s="26">
        <v>5</v>
      </c>
      <c r="D48" s="27" t="s">
        <v>56</v>
      </c>
      <c r="F48" s="42"/>
    </row>
    <row r="49" spans="1:6">
      <c r="A49" s="22"/>
      <c r="B49" s="25" t="s">
        <v>65</v>
      </c>
      <c r="C49" s="26">
        <v>5</v>
      </c>
      <c r="D49" s="27" t="s">
        <v>56</v>
      </c>
      <c r="F49" s="42"/>
    </row>
    <row r="50" spans="1:6">
      <c r="A50" s="22"/>
      <c r="B50" s="25" t="s">
        <v>66</v>
      </c>
      <c r="C50" s="26">
        <v>5</v>
      </c>
      <c r="D50" s="27" t="s">
        <v>56</v>
      </c>
      <c r="F50" s="42"/>
    </row>
    <row r="51" spans="1:6">
      <c r="A51" s="22"/>
      <c r="B51" s="25" t="s">
        <v>67</v>
      </c>
      <c r="C51" s="26">
        <v>5</v>
      </c>
      <c r="D51" s="27" t="s">
        <v>56</v>
      </c>
      <c r="F51" s="42"/>
    </row>
    <row r="52" spans="1:6">
      <c r="A52" s="22"/>
      <c r="B52" s="25" t="s">
        <v>68</v>
      </c>
      <c r="C52" s="26">
        <v>5</v>
      </c>
      <c r="D52" s="27" t="s">
        <v>56</v>
      </c>
      <c r="F52" s="42"/>
    </row>
    <row r="53" spans="1:6">
      <c r="A53" s="22"/>
      <c r="B53" s="25" t="s">
        <v>69</v>
      </c>
      <c r="C53" s="26">
        <v>5</v>
      </c>
      <c r="D53" s="27" t="s">
        <v>56</v>
      </c>
      <c r="F53" s="42"/>
    </row>
    <row r="54" spans="1:6">
      <c r="A54" s="22"/>
      <c r="B54" s="25" t="s">
        <v>70</v>
      </c>
      <c r="C54" s="26">
        <v>5</v>
      </c>
      <c r="D54" s="27" t="s">
        <v>56</v>
      </c>
      <c r="F54" s="42"/>
    </row>
    <row r="55" spans="1:6">
      <c r="A55" s="22"/>
      <c r="B55" s="25" t="s">
        <v>71</v>
      </c>
      <c r="C55" s="26">
        <v>5</v>
      </c>
      <c r="D55" s="27" t="s">
        <v>56</v>
      </c>
      <c r="F55" s="42"/>
    </row>
    <row r="56" spans="1:6">
      <c r="A56" s="22"/>
      <c r="B56" s="25" t="s">
        <v>72</v>
      </c>
      <c r="C56" s="26">
        <v>5</v>
      </c>
      <c r="D56" s="27" t="s">
        <v>56</v>
      </c>
      <c r="F56" s="42"/>
    </row>
    <row r="57" spans="1:6" s="42" customFormat="1"/>
    <row r="58" spans="1:6" s="42" customFormat="1"/>
    <row r="59" spans="1:6" s="42" customFormat="1"/>
    <row r="60" spans="1:6" s="42" customFormat="1"/>
    <row r="61" spans="1:6" s="42" customFormat="1"/>
    <row r="62" spans="1:6" s="42" customFormat="1"/>
    <row r="63" spans="1:6" s="42" customFormat="1"/>
    <row r="64" spans="1:6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pans="6:6" s="42" customFormat="1"/>
    <row r="178" spans="6:6" s="42" customFormat="1"/>
    <row r="179" spans="6:6" s="42" customFormat="1"/>
    <row r="180" spans="6:6">
      <c r="F180" s="42"/>
    </row>
    <row r="181" spans="6:6">
      <c r="F181" s="42"/>
    </row>
    <row r="182" spans="6:6">
      <c r="F182" s="42"/>
    </row>
    <row r="183" spans="6:6">
      <c r="F183" s="42"/>
    </row>
    <row r="184" spans="6:6">
      <c r="F184" s="42"/>
    </row>
    <row r="185" spans="6:6">
      <c r="F185" s="42"/>
    </row>
    <row r="186" spans="6:6">
      <c r="F186" s="42"/>
    </row>
    <row r="187" spans="6:6">
      <c r="F187" s="42"/>
    </row>
    <row r="188" spans="6:6">
      <c r="F188" s="42"/>
    </row>
    <row r="189" spans="6:6">
      <c r="F189" s="42"/>
    </row>
    <row r="190" spans="6:6">
      <c r="F190" s="42"/>
    </row>
    <row r="191" spans="6:6">
      <c r="F191" s="42"/>
    </row>
    <row r="192" spans="6:6">
      <c r="F192" s="42"/>
    </row>
    <row r="193" spans="6:6">
      <c r="F193" s="42"/>
    </row>
    <row r="194" spans="6:6">
      <c r="F194" s="42"/>
    </row>
    <row r="195" spans="6:6">
      <c r="F195" s="42"/>
    </row>
    <row r="196" spans="6:6">
      <c r="F196" s="42"/>
    </row>
    <row r="197" spans="6:6">
      <c r="F197" s="42"/>
    </row>
    <row r="198" spans="6:6">
      <c r="F198" s="42"/>
    </row>
    <row r="199" spans="6:6">
      <c r="F199" s="42"/>
    </row>
    <row r="200" spans="6:6">
      <c r="F200" s="42"/>
    </row>
    <row r="201" spans="6:6">
      <c r="F201" s="42"/>
    </row>
    <row r="202" spans="6:6">
      <c r="F202" s="42"/>
    </row>
    <row r="203" spans="6:6">
      <c r="F203" s="42"/>
    </row>
    <row r="204" spans="6:6">
      <c r="F204" s="42"/>
    </row>
    <row r="205" spans="6:6">
      <c r="F205" s="42"/>
    </row>
    <row r="206" spans="6:6">
      <c r="F206" s="42"/>
    </row>
    <row r="207" spans="6:6">
      <c r="F207" s="42"/>
    </row>
    <row r="208" spans="6:6">
      <c r="F208" s="42"/>
    </row>
    <row r="209" spans="6:6">
      <c r="F209" s="42"/>
    </row>
    <row r="210" spans="6:6">
      <c r="F210" s="42"/>
    </row>
    <row r="211" spans="6:6">
      <c r="F211" s="42"/>
    </row>
    <row r="212" spans="6:6">
      <c r="F212" s="42"/>
    </row>
    <row r="213" spans="6:6">
      <c r="F213" s="42"/>
    </row>
    <row r="214" spans="6:6">
      <c r="F214" s="42"/>
    </row>
    <row r="215" spans="6:6">
      <c r="F215" s="42"/>
    </row>
    <row r="216" spans="6:6">
      <c r="F216" s="42"/>
    </row>
    <row r="217" spans="6:6">
      <c r="F217" s="42"/>
    </row>
    <row r="218" spans="6:6">
      <c r="F218" s="42"/>
    </row>
    <row r="219" spans="6:6">
      <c r="F219" s="42"/>
    </row>
    <row r="220" spans="6:6">
      <c r="F220" s="42"/>
    </row>
    <row r="221" spans="6:6">
      <c r="F221" s="42"/>
    </row>
    <row r="222" spans="6:6">
      <c r="F222" s="42"/>
    </row>
    <row r="223" spans="6:6">
      <c r="F223" s="42"/>
    </row>
    <row r="224" spans="6:6">
      <c r="F224" s="42"/>
    </row>
    <row r="225" spans="6:6">
      <c r="F225" s="42"/>
    </row>
    <row r="226" spans="6:6">
      <c r="F226" s="42"/>
    </row>
    <row r="227" spans="6:6">
      <c r="F227" s="42"/>
    </row>
    <row r="228" spans="6:6">
      <c r="F228" s="42"/>
    </row>
    <row r="229" spans="6:6">
      <c r="F229" s="42"/>
    </row>
    <row r="230" spans="6:6">
      <c r="F230" s="42"/>
    </row>
    <row r="231" spans="6:6">
      <c r="F231" s="42"/>
    </row>
    <row r="232" spans="6:6">
      <c r="F232" s="42"/>
    </row>
    <row r="233" spans="6:6">
      <c r="F233" s="42"/>
    </row>
    <row r="234" spans="6:6">
      <c r="F234" s="42"/>
    </row>
    <row r="235" spans="6:6">
      <c r="F235" s="42"/>
    </row>
    <row r="236" spans="6:6">
      <c r="F236" s="42"/>
    </row>
    <row r="237" spans="6:6">
      <c r="F237" s="42"/>
    </row>
    <row r="238" spans="6:6">
      <c r="F238" s="42"/>
    </row>
    <row r="239" spans="6:6">
      <c r="F239" s="42"/>
    </row>
    <row r="240" spans="6:6">
      <c r="F240" s="42"/>
    </row>
    <row r="241" spans="6:6">
      <c r="F241" s="42"/>
    </row>
    <row r="242" spans="6:6">
      <c r="F242" s="42"/>
    </row>
    <row r="243" spans="6:6">
      <c r="F243" s="42"/>
    </row>
    <row r="244" spans="6:6">
      <c r="F244" s="42"/>
    </row>
    <row r="245" spans="6:6">
      <c r="F245" s="42"/>
    </row>
    <row r="246" spans="6:6">
      <c r="F246" s="42"/>
    </row>
    <row r="247" spans="6:6">
      <c r="F247" s="42"/>
    </row>
    <row r="248" spans="6:6">
      <c r="F248" s="42"/>
    </row>
    <row r="249" spans="6:6">
      <c r="F249" s="42"/>
    </row>
    <row r="250" spans="6:6">
      <c r="F250" s="42"/>
    </row>
    <row r="251" spans="6:6">
      <c r="F251" s="42"/>
    </row>
    <row r="252" spans="6:6">
      <c r="F252" s="42"/>
    </row>
    <row r="253" spans="6:6">
      <c r="F253" s="42"/>
    </row>
    <row r="254" spans="6:6">
      <c r="F254" s="42"/>
    </row>
    <row r="255" spans="6:6">
      <c r="F255" s="42"/>
    </row>
    <row r="256" spans="6:6">
      <c r="F256" s="42"/>
    </row>
    <row r="257" spans="6:6">
      <c r="F257" s="42"/>
    </row>
    <row r="258" spans="6:6">
      <c r="F258" s="42"/>
    </row>
    <row r="259" spans="6:6">
      <c r="F259" s="42"/>
    </row>
    <row r="260" spans="6:6">
      <c r="F260" s="42"/>
    </row>
    <row r="261" spans="6:6">
      <c r="F261" s="42"/>
    </row>
    <row r="262" spans="6:6">
      <c r="F262" s="42"/>
    </row>
    <row r="263" spans="6:6">
      <c r="F263" s="42"/>
    </row>
    <row r="264" spans="6:6">
      <c r="F264" s="42"/>
    </row>
    <row r="265" spans="6:6">
      <c r="F265" s="42"/>
    </row>
    <row r="266" spans="6:6">
      <c r="F266" s="42"/>
    </row>
    <row r="267" spans="6:6">
      <c r="F267" s="42"/>
    </row>
    <row r="268" spans="6:6">
      <c r="F268" s="42"/>
    </row>
    <row r="269" spans="6:6">
      <c r="F269" s="42"/>
    </row>
    <row r="270" spans="6:6">
      <c r="F270" s="42"/>
    </row>
    <row r="271" spans="6:6">
      <c r="F271" s="42"/>
    </row>
    <row r="272" spans="6:6">
      <c r="F272" s="42"/>
    </row>
    <row r="273" spans="6:6">
      <c r="F273" s="42"/>
    </row>
    <row r="274" spans="6:6">
      <c r="F274" s="42"/>
    </row>
    <row r="275" spans="6:6">
      <c r="F275" s="42"/>
    </row>
    <row r="276" spans="6:6">
      <c r="F276" s="42"/>
    </row>
    <row r="277" spans="6:6">
      <c r="F277" s="42"/>
    </row>
    <row r="278" spans="6:6">
      <c r="F278" s="42"/>
    </row>
    <row r="279" spans="6:6">
      <c r="F279" s="42"/>
    </row>
    <row r="280" spans="6:6">
      <c r="F280" s="42"/>
    </row>
    <row r="281" spans="6:6">
      <c r="F281" s="42"/>
    </row>
    <row r="282" spans="6:6">
      <c r="F282" s="42"/>
    </row>
    <row r="283" spans="6:6">
      <c r="F283" s="42"/>
    </row>
    <row r="284" spans="6:6">
      <c r="F284" s="42"/>
    </row>
    <row r="285" spans="6:6">
      <c r="F285" s="42"/>
    </row>
    <row r="286" spans="6:6">
      <c r="F286" s="4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2761-6E03-4AD3-AE46-738D904248B3}">
  <dimension ref="A1:DO105"/>
  <sheetViews>
    <sheetView tabSelected="1" zoomScale="80" zoomScaleNormal="80" workbookViewId="0">
      <selection activeCell="I3" sqref="I3"/>
    </sheetView>
  </sheetViews>
  <sheetFormatPr defaultColWidth="9" defaultRowHeight="14.45"/>
  <cols>
    <col min="1" max="1" width="77" customWidth="1"/>
    <col min="5" max="5" width="11.42578125" customWidth="1"/>
    <col min="9" max="9" width="9.5703125" customWidth="1"/>
    <col min="10" max="10" width="11.85546875" customWidth="1"/>
    <col min="13" max="13" width="12.140625" customWidth="1"/>
    <col min="16" max="16" width="9.5703125" customWidth="1"/>
  </cols>
  <sheetData>
    <row r="1" spans="1:119">
      <c r="A1" s="43"/>
      <c r="B1" s="42"/>
      <c r="C1" s="42"/>
      <c r="D1" s="42"/>
      <c r="E1" s="42"/>
      <c r="F1" s="42"/>
      <c r="G1" s="42"/>
      <c r="H1" s="42"/>
      <c r="I1" s="44" t="s">
        <v>73</v>
      </c>
      <c r="J1" s="44"/>
      <c r="K1" s="38">
        <v>4</v>
      </c>
      <c r="L1" s="42"/>
      <c r="M1" s="54" t="s">
        <v>74</v>
      </c>
      <c r="N1" s="54"/>
      <c r="O1" s="54"/>
      <c r="P1" s="54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</row>
    <row r="2" spans="1:119" ht="15" thickBot="1">
      <c r="A2" s="42"/>
      <c r="B2" s="42"/>
      <c r="C2" s="42"/>
      <c r="D2" s="42"/>
      <c r="E2" s="42"/>
      <c r="F2" s="42"/>
      <c r="G2" s="42"/>
      <c r="H2" s="42"/>
      <c r="I2" s="44" t="s">
        <v>75</v>
      </c>
      <c r="J2" s="44"/>
      <c r="K2" s="1">
        <v>5</v>
      </c>
      <c r="L2" s="42"/>
      <c r="M2" s="55" t="s">
        <v>76</v>
      </c>
      <c r="N2" s="55"/>
      <c r="O2" s="55"/>
      <c r="P2" s="55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</row>
    <row r="3" spans="1:119">
      <c r="A3" s="2" t="s">
        <v>77</v>
      </c>
      <c r="B3" s="3"/>
      <c r="C3" s="42"/>
      <c r="D3" s="42"/>
      <c r="E3" s="57" t="s">
        <v>78</v>
      </c>
      <c r="F3" s="58"/>
      <c r="G3" s="42"/>
      <c r="H3" s="42"/>
      <c r="I3" s="44"/>
      <c r="J3" s="42"/>
      <c r="K3" s="45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</row>
    <row r="4" spans="1:119">
      <c r="A4" s="4" t="s">
        <v>79</v>
      </c>
      <c r="B4" s="5">
        <v>1</v>
      </c>
      <c r="C4" s="42"/>
      <c r="D4" s="42"/>
      <c r="E4" s="34" t="s">
        <v>0</v>
      </c>
      <c r="F4" s="34">
        <f>'Process Complexity Assessment'!C9</f>
        <v>65</v>
      </c>
      <c r="G4" s="42"/>
      <c r="H4" s="42"/>
      <c r="I4" s="42"/>
      <c r="J4" s="42"/>
      <c r="K4" s="42"/>
      <c r="L4" s="42"/>
      <c r="M4" s="46"/>
      <c r="N4" s="46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</row>
    <row r="5" spans="1:119">
      <c r="A5" s="4" t="s">
        <v>80</v>
      </c>
      <c r="B5" s="6">
        <f>B6/4</f>
        <v>6.65</v>
      </c>
      <c r="C5" s="42"/>
      <c r="D5" s="42"/>
      <c r="E5" s="34" t="s">
        <v>5</v>
      </c>
      <c r="F5" s="34">
        <f>'Process Complexity Assessment'!C20</f>
        <v>41</v>
      </c>
      <c r="G5" s="42"/>
      <c r="H5" s="42"/>
      <c r="I5" s="42"/>
      <c r="J5" s="42"/>
      <c r="K5" s="42"/>
      <c r="L5" s="46"/>
      <c r="M5" s="42"/>
      <c r="N5" s="42"/>
      <c r="O5" s="42"/>
      <c r="P5" s="42"/>
      <c r="Q5" s="47"/>
      <c r="R5" s="42"/>
      <c r="S5" s="46"/>
      <c r="T5" s="46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</row>
    <row r="6" spans="1:119" ht="15" thickBot="1">
      <c r="A6" s="8" t="s">
        <v>81</v>
      </c>
      <c r="B6" s="7">
        <f>F7/(B4*K2)</f>
        <v>26.6</v>
      </c>
      <c r="C6" s="42"/>
      <c r="D6" s="42"/>
      <c r="E6" s="34" t="s">
        <v>6</v>
      </c>
      <c r="F6" s="34">
        <f>'Process Complexity Assessment'!C31</f>
        <v>27</v>
      </c>
      <c r="G6" s="44"/>
      <c r="H6" s="44"/>
      <c r="I6" s="42"/>
      <c r="J6" s="42"/>
      <c r="K6" s="46"/>
      <c r="L6" s="46"/>
      <c r="M6" s="42"/>
      <c r="N6" s="42"/>
      <c r="O6" s="42"/>
      <c r="P6" s="42"/>
      <c r="Q6" s="47"/>
      <c r="R6" s="42"/>
      <c r="S6" s="46"/>
      <c r="T6" s="46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</row>
    <row r="7" spans="1:119">
      <c r="A7" s="43"/>
      <c r="B7" s="42"/>
      <c r="C7" s="42"/>
      <c r="D7" s="42"/>
      <c r="E7" s="41" t="s">
        <v>82</v>
      </c>
      <c r="F7" s="34">
        <f>SUM(F4:F6)</f>
        <v>133</v>
      </c>
      <c r="G7" s="42"/>
      <c r="H7" s="44"/>
      <c r="I7" s="42"/>
      <c r="J7" s="42"/>
      <c r="K7" s="46"/>
      <c r="L7" s="46"/>
      <c r="M7" s="42"/>
      <c r="N7" s="42"/>
      <c r="O7" s="42"/>
      <c r="P7" s="42"/>
      <c r="Q7" s="47"/>
      <c r="R7" s="42"/>
      <c r="S7" s="46"/>
      <c r="T7" s="46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</row>
    <row r="8" spans="1:119" s="42" customFormat="1">
      <c r="G8" s="44"/>
      <c r="H8" s="44"/>
      <c r="K8" s="46"/>
      <c r="L8" s="46"/>
      <c r="O8" s="44"/>
      <c r="P8" s="44"/>
      <c r="Q8" s="47"/>
      <c r="S8" s="46"/>
      <c r="T8" s="46"/>
    </row>
    <row r="9" spans="1:119" s="34" customFormat="1" hidden="1">
      <c r="A9" s="9" t="s">
        <v>83</v>
      </c>
      <c r="B9" s="18"/>
      <c r="C9" s="56" t="s">
        <v>84</v>
      </c>
      <c r="D9" s="56"/>
      <c r="E9" s="56"/>
      <c r="F9" s="56"/>
      <c r="G9" s="53" t="s">
        <v>85</v>
      </c>
      <c r="H9" s="53"/>
      <c r="I9" s="53"/>
      <c r="J9" s="53"/>
      <c r="K9" s="53" t="s">
        <v>86</v>
      </c>
      <c r="L9" s="53"/>
      <c r="M9" s="53"/>
      <c r="N9" s="53"/>
      <c r="O9" s="53" t="s">
        <v>87</v>
      </c>
      <c r="P9" s="53"/>
      <c r="Q9" s="53"/>
      <c r="R9" s="53"/>
      <c r="S9" s="53" t="s">
        <v>88</v>
      </c>
      <c r="T9" s="53"/>
      <c r="U9" s="53"/>
      <c r="V9" s="53"/>
      <c r="W9" s="53" t="s">
        <v>89</v>
      </c>
      <c r="X9" s="53"/>
      <c r="Y9" s="53"/>
      <c r="Z9" s="53"/>
      <c r="AA9" s="53" t="s">
        <v>90</v>
      </c>
      <c r="AB9" s="53"/>
      <c r="AC9" s="53"/>
      <c r="AD9" s="53"/>
      <c r="AE9" s="53" t="s">
        <v>91</v>
      </c>
      <c r="AF9" s="53"/>
      <c r="AG9" s="53"/>
      <c r="AH9" s="53"/>
      <c r="AI9" s="53" t="s">
        <v>92</v>
      </c>
      <c r="AJ9" s="53"/>
      <c r="AK9" s="53"/>
      <c r="AL9" s="53"/>
      <c r="AM9" s="53" t="s">
        <v>93</v>
      </c>
      <c r="AN9" s="53"/>
      <c r="AO9" s="53"/>
      <c r="AP9" s="53"/>
      <c r="AQ9" s="53" t="s">
        <v>94</v>
      </c>
      <c r="AR9" s="53"/>
      <c r="AS9" s="53"/>
      <c r="AT9" s="53"/>
      <c r="AU9" s="53" t="s">
        <v>95</v>
      </c>
      <c r="AV9" s="53"/>
      <c r="AW9" s="53"/>
      <c r="AX9" s="53"/>
      <c r="AY9" s="53" t="s">
        <v>96</v>
      </c>
      <c r="AZ9" s="53"/>
      <c r="BA9" s="53"/>
      <c r="BB9" s="53"/>
      <c r="BC9" s="53" t="s">
        <v>97</v>
      </c>
      <c r="BD9" s="53"/>
      <c r="BE9" s="53"/>
      <c r="BF9" s="53"/>
      <c r="BG9" s="53" t="s">
        <v>98</v>
      </c>
      <c r="BH9" s="53"/>
      <c r="BI9" s="53"/>
      <c r="BJ9" s="53"/>
      <c r="BK9" s="53" t="s">
        <v>99</v>
      </c>
      <c r="BL9" s="53"/>
      <c r="BM9" s="53"/>
      <c r="BN9" s="53"/>
      <c r="BO9" s="53" t="s">
        <v>100</v>
      </c>
      <c r="BP9" s="53"/>
      <c r="BQ9" s="53"/>
      <c r="BR9" s="53"/>
      <c r="BS9" s="53" t="s">
        <v>101</v>
      </c>
      <c r="BT9" s="53"/>
      <c r="BU9" s="53"/>
      <c r="BV9" s="53"/>
      <c r="BW9" s="53"/>
    </row>
    <row r="10" spans="1:119" s="34" customFormat="1" hidden="1">
      <c r="A10" s="35"/>
      <c r="B10" s="12"/>
      <c r="C10" s="36" t="s">
        <v>102</v>
      </c>
      <c r="D10" s="36" t="s">
        <v>103</v>
      </c>
      <c r="E10" s="36" t="s">
        <v>104</v>
      </c>
      <c r="F10" s="36" t="s">
        <v>105</v>
      </c>
      <c r="G10" s="36" t="s">
        <v>102</v>
      </c>
      <c r="H10" s="36" t="s">
        <v>103</v>
      </c>
      <c r="I10" s="36" t="s">
        <v>104</v>
      </c>
      <c r="J10" s="36" t="s">
        <v>105</v>
      </c>
      <c r="K10" s="36" t="s">
        <v>102</v>
      </c>
      <c r="L10" s="36" t="s">
        <v>103</v>
      </c>
      <c r="M10" s="36" t="s">
        <v>104</v>
      </c>
      <c r="N10" s="36" t="s">
        <v>105</v>
      </c>
      <c r="O10" s="36" t="s">
        <v>102</v>
      </c>
      <c r="P10" s="36" t="s">
        <v>103</v>
      </c>
      <c r="Q10" s="36" t="s">
        <v>104</v>
      </c>
      <c r="R10" s="36" t="s">
        <v>105</v>
      </c>
      <c r="S10" s="36" t="s">
        <v>102</v>
      </c>
      <c r="T10" s="36" t="s">
        <v>103</v>
      </c>
      <c r="U10" s="36" t="s">
        <v>104</v>
      </c>
      <c r="V10" s="36" t="s">
        <v>105</v>
      </c>
      <c r="W10" s="36" t="s">
        <v>102</v>
      </c>
      <c r="X10" s="36" t="s">
        <v>103</v>
      </c>
      <c r="Y10" s="36" t="s">
        <v>104</v>
      </c>
      <c r="Z10" s="36" t="s">
        <v>105</v>
      </c>
      <c r="AA10" s="36" t="s">
        <v>102</v>
      </c>
      <c r="AB10" s="36" t="s">
        <v>103</v>
      </c>
      <c r="AC10" s="36" t="s">
        <v>104</v>
      </c>
      <c r="AD10" s="36" t="s">
        <v>105</v>
      </c>
      <c r="AE10" s="36" t="s">
        <v>102</v>
      </c>
      <c r="AF10" s="36" t="s">
        <v>103</v>
      </c>
      <c r="AG10" s="36" t="s">
        <v>104</v>
      </c>
      <c r="AH10" s="36" t="s">
        <v>105</v>
      </c>
      <c r="AI10" s="36" t="s">
        <v>102</v>
      </c>
      <c r="AJ10" s="36" t="s">
        <v>103</v>
      </c>
      <c r="AK10" s="36" t="s">
        <v>104</v>
      </c>
      <c r="AL10" s="36" t="s">
        <v>105</v>
      </c>
      <c r="AM10" s="36" t="s">
        <v>102</v>
      </c>
      <c r="AN10" s="36" t="s">
        <v>103</v>
      </c>
      <c r="AO10" s="36" t="s">
        <v>104</v>
      </c>
      <c r="AP10" s="36" t="s">
        <v>105</v>
      </c>
      <c r="AQ10" s="36" t="s">
        <v>102</v>
      </c>
      <c r="AR10" s="36" t="s">
        <v>103</v>
      </c>
      <c r="AS10" s="36" t="s">
        <v>104</v>
      </c>
      <c r="AT10" s="36" t="s">
        <v>105</v>
      </c>
      <c r="AU10" s="36" t="s">
        <v>102</v>
      </c>
      <c r="AV10" s="36" t="s">
        <v>103</v>
      </c>
      <c r="AW10" s="36" t="s">
        <v>104</v>
      </c>
      <c r="AX10" s="36" t="s">
        <v>105</v>
      </c>
      <c r="AY10" s="36" t="s">
        <v>102</v>
      </c>
      <c r="AZ10" s="36" t="s">
        <v>103</v>
      </c>
      <c r="BA10" s="36" t="s">
        <v>104</v>
      </c>
      <c r="BB10" s="36" t="s">
        <v>105</v>
      </c>
      <c r="BC10" s="36" t="s">
        <v>102</v>
      </c>
      <c r="BD10" s="36" t="s">
        <v>103</v>
      </c>
      <c r="BE10" s="36" t="s">
        <v>104</v>
      </c>
      <c r="BF10" s="36" t="s">
        <v>105</v>
      </c>
      <c r="BG10" s="36" t="s">
        <v>102</v>
      </c>
      <c r="BH10" s="36" t="s">
        <v>103</v>
      </c>
      <c r="BI10" s="36" t="s">
        <v>104</v>
      </c>
      <c r="BJ10" s="36" t="s">
        <v>105</v>
      </c>
      <c r="BK10" s="36" t="s">
        <v>102</v>
      </c>
      <c r="BL10" s="36" t="s">
        <v>103</v>
      </c>
      <c r="BM10" s="36" t="s">
        <v>104</v>
      </c>
      <c r="BN10" s="36" t="s">
        <v>105</v>
      </c>
      <c r="BO10" s="36" t="s">
        <v>102</v>
      </c>
      <c r="BP10" s="36" t="s">
        <v>103</v>
      </c>
      <c r="BQ10" s="36" t="s">
        <v>104</v>
      </c>
      <c r="BR10" s="36" t="s">
        <v>105</v>
      </c>
      <c r="BS10" s="36" t="s">
        <v>102</v>
      </c>
      <c r="BT10" s="36" t="s">
        <v>103</v>
      </c>
      <c r="BU10" s="36" t="s">
        <v>104</v>
      </c>
      <c r="BV10" s="36" t="s">
        <v>105</v>
      </c>
      <c r="BW10" s="36" t="s">
        <v>106</v>
      </c>
    </row>
    <row r="11" spans="1:119" s="37" customFormat="1" hidden="1">
      <c r="A11" s="34" t="s">
        <v>107</v>
      </c>
      <c r="B11" s="34"/>
      <c r="C11" s="34">
        <f>K1</f>
        <v>4</v>
      </c>
      <c r="D11" s="37">
        <v>0.2</v>
      </c>
      <c r="E11" s="37">
        <v>0.2</v>
      </c>
      <c r="F11" s="37">
        <v>0.5</v>
      </c>
      <c r="G11" s="37">
        <v>0.8</v>
      </c>
      <c r="H11" s="37">
        <v>0.8</v>
      </c>
      <c r="I11" s="37">
        <v>1</v>
      </c>
      <c r="J11" s="37">
        <v>1</v>
      </c>
      <c r="K11" s="37">
        <v>1</v>
      </c>
      <c r="L11" s="37">
        <v>1.2</v>
      </c>
      <c r="M11" s="37">
        <v>1.2</v>
      </c>
      <c r="N11" s="37">
        <v>1.2</v>
      </c>
      <c r="O11" s="37">
        <v>1.6</v>
      </c>
      <c r="P11" s="37">
        <v>1.8</v>
      </c>
    </row>
    <row r="12" spans="1:119" s="34" customFormat="1" hidden="1">
      <c r="A12" s="34" t="s">
        <v>108</v>
      </c>
      <c r="D12" s="34">
        <f t="shared" ref="D12:O12" si="0">ROUNDDOWN(D11*$K$2,0)</f>
        <v>1</v>
      </c>
      <c r="E12" s="34">
        <f t="shared" si="0"/>
        <v>1</v>
      </c>
      <c r="F12" s="34">
        <f t="shared" si="0"/>
        <v>2</v>
      </c>
      <c r="G12" s="34">
        <f t="shared" si="0"/>
        <v>4</v>
      </c>
      <c r="H12" s="34">
        <f t="shared" si="0"/>
        <v>4</v>
      </c>
      <c r="I12" s="34">
        <f t="shared" si="0"/>
        <v>5</v>
      </c>
      <c r="J12" s="34">
        <f t="shared" si="0"/>
        <v>5</v>
      </c>
      <c r="K12" s="34">
        <f t="shared" si="0"/>
        <v>5</v>
      </c>
      <c r="L12" s="34">
        <f t="shared" si="0"/>
        <v>6</v>
      </c>
      <c r="M12" s="34">
        <f t="shared" si="0"/>
        <v>6</v>
      </c>
      <c r="N12" s="34">
        <f t="shared" si="0"/>
        <v>6</v>
      </c>
      <c r="O12" s="34">
        <f t="shared" si="0"/>
        <v>8</v>
      </c>
      <c r="P12" s="37">
        <v>9</v>
      </c>
    </row>
    <row r="13" spans="1:119" s="34" customFormat="1" hidden="1">
      <c r="A13" s="10" t="s">
        <v>109</v>
      </c>
      <c r="D13" s="34">
        <f>D12+C13</f>
        <v>1</v>
      </c>
      <c r="E13" s="34">
        <f>E12+D13</f>
        <v>2</v>
      </c>
      <c r="F13" s="34">
        <f t="shared" ref="F13:P13" si="1">F12+E13</f>
        <v>4</v>
      </c>
      <c r="G13" s="34">
        <f t="shared" si="1"/>
        <v>8</v>
      </c>
      <c r="H13" s="34">
        <f t="shared" si="1"/>
        <v>12</v>
      </c>
      <c r="I13" s="34">
        <f t="shared" si="1"/>
        <v>17</v>
      </c>
      <c r="J13" s="34">
        <f t="shared" si="1"/>
        <v>22</v>
      </c>
      <c r="K13" s="34">
        <f t="shared" si="1"/>
        <v>27</v>
      </c>
      <c r="L13" s="34">
        <f t="shared" si="1"/>
        <v>33</v>
      </c>
      <c r="M13" s="34">
        <f t="shared" si="1"/>
        <v>39</v>
      </c>
      <c r="N13" s="34">
        <f t="shared" si="1"/>
        <v>45</v>
      </c>
      <c r="O13" s="34">
        <f t="shared" si="1"/>
        <v>53</v>
      </c>
      <c r="P13" s="34">
        <f t="shared" si="1"/>
        <v>62</v>
      </c>
      <c r="S13" s="11"/>
      <c r="T13" s="11"/>
    </row>
    <row r="14" spans="1:119" s="34" customFormat="1" hidden="1">
      <c r="A14" s="10" t="s">
        <v>110</v>
      </c>
      <c r="C14" s="34">
        <f>F7</f>
        <v>133</v>
      </c>
      <c r="D14" s="34">
        <f>C14-D12</f>
        <v>132</v>
      </c>
      <c r="E14" s="34">
        <f>D14-E12</f>
        <v>131</v>
      </c>
      <c r="F14" s="34">
        <f t="shared" ref="F14:P14" si="2">E14-F12</f>
        <v>129</v>
      </c>
      <c r="G14" s="34">
        <f t="shared" si="2"/>
        <v>125</v>
      </c>
      <c r="H14" s="34">
        <f t="shared" si="2"/>
        <v>121</v>
      </c>
      <c r="I14" s="34">
        <f t="shared" si="2"/>
        <v>116</v>
      </c>
      <c r="J14" s="34">
        <f t="shared" si="2"/>
        <v>111</v>
      </c>
      <c r="K14" s="34">
        <f t="shared" si="2"/>
        <v>106</v>
      </c>
      <c r="L14" s="34">
        <f t="shared" si="2"/>
        <v>100</v>
      </c>
      <c r="M14" s="34">
        <f t="shared" si="2"/>
        <v>94</v>
      </c>
      <c r="N14" s="34">
        <f t="shared" si="2"/>
        <v>88</v>
      </c>
      <c r="O14" s="34">
        <f t="shared" si="2"/>
        <v>80</v>
      </c>
      <c r="P14" s="34">
        <f t="shared" si="2"/>
        <v>71</v>
      </c>
      <c r="S14" s="11"/>
      <c r="T14" s="11"/>
    </row>
    <row r="15" spans="1:119" s="42" customFormat="1"/>
    <row r="16" spans="1:119" s="34" customFormat="1">
      <c r="A16" s="9" t="s">
        <v>111</v>
      </c>
      <c r="B16" s="18"/>
      <c r="C16" s="56" t="s">
        <v>84</v>
      </c>
      <c r="D16" s="56"/>
      <c r="E16" s="56"/>
      <c r="F16" s="56"/>
      <c r="G16" s="53" t="s">
        <v>85</v>
      </c>
      <c r="H16" s="53"/>
      <c r="I16" s="53"/>
      <c r="J16" s="53"/>
      <c r="K16" s="53" t="s">
        <v>86</v>
      </c>
      <c r="L16" s="53"/>
      <c r="M16" s="53"/>
      <c r="N16" s="53"/>
      <c r="O16" s="53" t="s">
        <v>87</v>
      </c>
      <c r="P16" s="53"/>
      <c r="Q16" s="53"/>
      <c r="R16" s="53"/>
      <c r="S16" s="53" t="s">
        <v>88</v>
      </c>
      <c r="T16" s="53"/>
      <c r="U16" s="53"/>
      <c r="V16" s="53"/>
      <c r="W16" s="53" t="s">
        <v>89</v>
      </c>
      <c r="X16" s="53"/>
      <c r="Y16" s="53"/>
      <c r="Z16" s="53"/>
      <c r="AA16" s="53" t="s">
        <v>90</v>
      </c>
      <c r="AB16" s="53"/>
      <c r="AC16" s="53"/>
      <c r="AD16" s="53"/>
      <c r="AE16" s="53" t="s">
        <v>91</v>
      </c>
      <c r="AF16" s="53"/>
      <c r="AG16" s="53"/>
      <c r="AH16" s="53"/>
      <c r="AI16" s="53" t="s">
        <v>92</v>
      </c>
      <c r="AJ16" s="53"/>
      <c r="AK16" s="53"/>
      <c r="AL16" s="53"/>
      <c r="AM16" s="53" t="s">
        <v>93</v>
      </c>
      <c r="AN16" s="53"/>
      <c r="AO16" s="53"/>
      <c r="AP16" s="53"/>
      <c r="AQ16" s="53" t="s">
        <v>94</v>
      </c>
      <c r="AR16" s="53"/>
      <c r="AS16" s="53"/>
      <c r="AT16" s="53"/>
      <c r="AU16" s="53" t="s">
        <v>95</v>
      </c>
      <c r="AV16" s="53"/>
      <c r="AW16" s="53"/>
      <c r="AX16" s="53"/>
      <c r="AY16" s="53" t="s">
        <v>96</v>
      </c>
      <c r="AZ16" s="53"/>
      <c r="BA16" s="53"/>
      <c r="BB16" s="53"/>
      <c r="BC16" s="53" t="s">
        <v>97</v>
      </c>
      <c r="BD16" s="53"/>
      <c r="BE16" s="53"/>
      <c r="BF16" s="53"/>
      <c r="BG16" s="53" t="s">
        <v>98</v>
      </c>
      <c r="BH16" s="53"/>
      <c r="BI16" s="53"/>
      <c r="BJ16" s="53"/>
      <c r="BK16" s="53" t="s">
        <v>99</v>
      </c>
      <c r="BL16" s="53"/>
      <c r="BM16" s="53"/>
      <c r="BN16" s="53"/>
      <c r="BO16" s="53" t="s">
        <v>100</v>
      </c>
      <c r="BP16" s="53"/>
      <c r="BQ16" s="53"/>
      <c r="BR16" s="53"/>
      <c r="BS16" s="53" t="s">
        <v>101</v>
      </c>
      <c r="BT16" s="53"/>
      <c r="BU16" s="53"/>
      <c r="BV16" s="53"/>
      <c r="BW16" s="53"/>
    </row>
    <row r="17" spans="1:75" s="34" customFormat="1">
      <c r="A17" s="35"/>
      <c r="B17" s="12" t="s">
        <v>4</v>
      </c>
      <c r="C17" s="36" t="s">
        <v>102</v>
      </c>
      <c r="D17" s="36" t="s">
        <v>103</v>
      </c>
      <c r="E17" s="36" t="s">
        <v>104</v>
      </c>
      <c r="F17" s="36" t="s">
        <v>105</v>
      </c>
      <c r="G17" s="36" t="s">
        <v>102</v>
      </c>
      <c r="H17" s="36" t="s">
        <v>103</v>
      </c>
      <c r="I17" s="36" t="s">
        <v>104</v>
      </c>
      <c r="J17" s="36" t="s">
        <v>105</v>
      </c>
      <c r="K17" s="36" t="s">
        <v>102</v>
      </c>
      <c r="L17" s="36" t="s">
        <v>103</v>
      </c>
      <c r="M17" s="36" t="s">
        <v>104</v>
      </c>
      <c r="N17" s="36" t="s">
        <v>105</v>
      </c>
      <c r="O17" s="36" t="s">
        <v>102</v>
      </c>
      <c r="P17" s="36" t="s">
        <v>103</v>
      </c>
      <c r="Q17" s="36" t="s">
        <v>104</v>
      </c>
      <c r="R17" s="36" t="s">
        <v>105</v>
      </c>
      <c r="S17" s="36" t="s">
        <v>102</v>
      </c>
      <c r="T17" s="36" t="s">
        <v>103</v>
      </c>
      <c r="U17" s="36" t="s">
        <v>104</v>
      </c>
      <c r="V17" s="36" t="s">
        <v>105</v>
      </c>
      <c r="W17" s="36" t="s">
        <v>102</v>
      </c>
      <c r="X17" s="36" t="s">
        <v>103</v>
      </c>
      <c r="Y17" s="36" t="s">
        <v>104</v>
      </c>
      <c r="Z17" s="36" t="s">
        <v>105</v>
      </c>
      <c r="AA17" s="36" t="s">
        <v>102</v>
      </c>
      <c r="AB17" s="36" t="s">
        <v>103</v>
      </c>
      <c r="AC17" s="36" t="s">
        <v>104</v>
      </c>
      <c r="AD17" s="36" t="s">
        <v>105</v>
      </c>
      <c r="AE17" s="36" t="s">
        <v>102</v>
      </c>
      <c r="AF17" s="36" t="s">
        <v>103</v>
      </c>
      <c r="AG17" s="36" t="s">
        <v>104</v>
      </c>
      <c r="AH17" s="36" t="s">
        <v>105</v>
      </c>
      <c r="AI17" s="36" t="s">
        <v>102</v>
      </c>
      <c r="AJ17" s="36" t="s">
        <v>103</v>
      </c>
      <c r="AK17" s="36" t="s">
        <v>104</v>
      </c>
      <c r="AL17" s="36" t="s">
        <v>105</v>
      </c>
      <c r="AM17" s="36" t="s">
        <v>102</v>
      </c>
      <c r="AN17" s="36" t="s">
        <v>103</v>
      </c>
      <c r="AO17" s="36" t="s">
        <v>104</v>
      </c>
      <c r="AP17" s="36" t="s">
        <v>105</v>
      </c>
      <c r="AQ17" s="36" t="s">
        <v>102</v>
      </c>
      <c r="AR17" s="36" t="s">
        <v>103</v>
      </c>
      <c r="AS17" s="36" t="s">
        <v>104</v>
      </c>
      <c r="AT17" s="36" t="s">
        <v>105</v>
      </c>
      <c r="AU17" s="36" t="s">
        <v>102</v>
      </c>
      <c r="AV17" s="36" t="s">
        <v>103</v>
      </c>
      <c r="AW17" s="36" t="s">
        <v>104</v>
      </c>
      <c r="AX17" s="36" t="s">
        <v>105</v>
      </c>
      <c r="AY17" s="36" t="s">
        <v>102</v>
      </c>
      <c r="AZ17" s="36" t="s">
        <v>103</v>
      </c>
      <c r="BA17" s="36" t="s">
        <v>104</v>
      </c>
      <c r="BB17" s="36" t="s">
        <v>105</v>
      </c>
      <c r="BC17" s="36" t="s">
        <v>102</v>
      </c>
      <c r="BD17" s="36" t="s">
        <v>103</v>
      </c>
      <c r="BE17" s="36" t="s">
        <v>104</v>
      </c>
      <c r="BF17" s="36" t="s">
        <v>105</v>
      </c>
      <c r="BG17" s="36" t="s">
        <v>102</v>
      </c>
      <c r="BH17" s="36" t="s">
        <v>103</v>
      </c>
      <c r="BI17" s="36" t="s">
        <v>104</v>
      </c>
      <c r="BJ17" s="36" t="s">
        <v>105</v>
      </c>
      <c r="BK17" s="36" t="s">
        <v>102</v>
      </c>
      <c r="BL17" s="36" t="s">
        <v>103</v>
      </c>
      <c r="BM17" s="36" t="s">
        <v>104</v>
      </c>
      <c r="BN17" s="36" t="s">
        <v>105</v>
      </c>
      <c r="BO17" s="36" t="s">
        <v>102</v>
      </c>
      <c r="BP17" s="36" t="s">
        <v>103</v>
      </c>
      <c r="BQ17" s="36" t="s">
        <v>104</v>
      </c>
      <c r="BR17" s="36" t="s">
        <v>105</v>
      </c>
      <c r="BS17" s="36" t="s">
        <v>102</v>
      </c>
      <c r="BT17" s="36" t="s">
        <v>103</v>
      </c>
      <c r="BU17" s="36" t="s">
        <v>104</v>
      </c>
      <c r="BV17" s="36" t="s">
        <v>105</v>
      </c>
      <c r="BW17" s="36" t="s">
        <v>106</v>
      </c>
    </row>
    <row r="18" spans="1:75" s="37" customFormat="1">
      <c r="A18" s="37" t="s">
        <v>107</v>
      </c>
      <c r="B18" s="34"/>
      <c r="C18" s="39">
        <f>K1</f>
        <v>4</v>
      </c>
      <c r="D18" s="15">
        <v>4</v>
      </c>
      <c r="E18" s="15">
        <v>4</v>
      </c>
      <c r="F18" s="15">
        <v>4</v>
      </c>
      <c r="G18" s="15">
        <v>4</v>
      </c>
      <c r="H18" s="15">
        <v>4</v>
      </c>
      <c r="I18" s="15">
        <v>4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75" s="28" customFormat="1">
      <c r="A19" s="13" t="s">
        <v>112</v>
      </c>
      <c r="B19" s="28">
        <f>F7</f>
        <v>133</v>
      </c>
      <c r="C19" s="28">
        <f t="shared" ref="C19:U19" si="3">C18*$K$2</f>
        <v>20</v>
      </c>
      <c r="D19" s="28">
        <f t="shared" si="3"/>
        <v>20</v>
      </c>
      <c r="E19" s="28">
        <f t="shared" si="3"/>
        <v>20</v>
      </c>
      <c r="F19" s="28">
        <f t="shared" si="3"/>
        <v>20</v>
      </c>
      <c r="G19" s="28">
        <f t="shared" si="3"/>
        <v>20</v>
      </c>
      <c r="H19" s="28">
        <f t="shared" si="3"/>
        <v>20</v>
      </c>
      <c r="I19" s="28">
        <f t="shared" si="3"/>
        <v>20</v>
      </c>
      <c r="J19" s="28">
        <f t="shared" si="3"/>
        <v>0</v>
      </c>
      <c r="K19" s="28">
        <f t="shared" si="3"/>
        <v>0</v>
      </c>
      <c r="L19" s="28">
        <f t="shared" si="3"/>
        <v>0</v>
      </c>
      <c r="M19" s="28">
        <f t="shared" si="3"/>
        <v>0</v>
      </c>
      <c r="N19" s="28">
        <f t="shared" si="3"/>
        <v>0</v>
      </c>
      <c r="O19" s="28">
        <f t="shared" si="3"/>
        <v>0</v>
      </c>
      <c r="P19" s="28">
        <f t="shared" si="3"/>
        <v>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ref="V19:AF19" si="4">V18*$K$2</f>
        <v>0</v>
      </c>
      <c r="W19" s="28">
        <f t="shared" si="4"/>
        <v>0</v>
      </c>
      <c r="X19" s="28">
        <f t="shared" si="4"/>
        <v>0</v>
      </c>
      <c r="Y19" s="28">
        <f t="shared" si="4"/>
        <v>0</v>
      </c>
      <c r="Z19" s="28">
        <f t="shared" si="4"/>
        <v>0</v>
      </c>
      <c r="AA19" s="28">
        <f t="shared" si="4"/>
        <v>0</v>
      </c>
      <c r="AB19" s="28">
        <f t="shared" si="4"/>
        <v>0</v>
      </c>
      <c r="AC19" s="28">
        <f t="shared" si="4"/>
        <v>0</v>
      </c>
      <c r="AD19" s="28">
        <f t="shared" si="4"/>
        <v>0</v>
      </c>
      <c r="AE19" s="28">
        <f t="shared" si="4"/>
        <v>0</v>
      </c>
      <c r="AF19" s="28">
        <f t="shared" si="4"/>
        <v>0</v>
      </c>
    </row>
    <row r="20" spans="1:75" s="28" customFormat="1">
      <c r="A20" s="13" t="s">
        <v>113</v>
      </c>
      <c r="B20" s="14"/>
      <c r="C20" s="28">
        <f>B19-C19</f>
        <v>113</v>
      </c>
      <c r="D20" s="14">
        <f>C20-D19</f>
        <v>93</v>
      </c>
      <c r="E20" s="14">
        <f t="shared" ref="E20:U20" si="5">D20-E19</f>
        <v>73</v>
      </c>
      <c r="F20" s="14">
        <f t="shared" si="5"/>
        <v>53</v>
      </c>
      <c r="G20" s="14">
        <f t="shared" si="5"/>
        <v>33</v>
      </c>
      <c r="H20" s="14">
        <f t="shared" si="5"/>
        <v>13</v>
      </c>
      <c r="I20" s="14">
        <v>0</v>
      </c>
      <c r="J20" s="14">
        <f t="shared" si="5"/>
        <v>0</v>
      </c>
      <c r="K20" s="14">
        <f t="shared" si="5"/>
        <v>0</v>
      </c>
      <c r="L20" s="14">
        <f t="shared" si="5"/>
        <v>0</v>
      </c>
      <c r="M20" s="14">
        <f t="shared" ref="M20" si="6">L20-M19</f>
        <v>0</v>
      </c>
      <c r="N20" s="14">
        <f t="shared" ref="N20" si="7">M20-N19</f>
        <v>0</v>
      </c>
      <c r="O20" s="14">
        <f t="shared" ref="O20" si="8">N20-O19</f>
        <v>0</v>
      </c>
      <c r="P20" s="14">
        <f t="shared" ref="P20" si="9">O20-P19</f>
        <v>0</v>
      </c>
      <c r="Q20" s="14">
        <f t="shared" ref="Q20" si="10">P20-Q19</f>
        <v>0</v>
      </c>
      <c r="R20" s="14">
        <f t="shared" si="5"/>
        <v>0</v>
      </c>
      <c r="S20" s="14">
        <f t="shared" si="5"/>
        <v>0</v>
      </c>
      <c r="T20" s="14">
        <f t="shared" si="5"/>
        <v>0</v>
      </c>
      <c r="U20" s="14">
        <f t="shared" si="5"/>
        <v>0</v>
      </c>
      <c r="V20" s="14">
        <f t="shared" ref="V20" si="11">U20-V19</f>
        <v>0</v>
      </c>
      <c r="W20" s="14">
        <f t="shared" ref="W20" si="12">V20-W19</f>
        <v>0</v>
      </c>
      <c r="X20" s="14">
        <f t="shared" ref="X20" si="13">W20-X19</f>
        <v>0</v>
      </c>
      <c r="Y20" s="14">
        <f t="shared" ref="Y20" si="14">X20-Y19</f>
        <v>0</v>
      </c>
      <c r="Z20" s="14">
        <f t="shared" ref="Z20" si="15">Y20-Z19</f>
        <v>0</v>
      </c>
      <c r="AA20" s="14">
        <f t="shared" ref="AA20" si="16">Z20-AA19</f>
        <v>0</v>
      </c>
      <c r="AB20" s="14">
        <f t="shared" ref="AB20" si="17">AA20-AB19</f>
        <v>0</v>
      </c>
      <c r="AC20" s="14">
        <f t="shared" ref="AC20" si="18">AB20-AC19</f>
        <v>0</v>
      </c>
      <c r="AD20" s="14">
        <f t="shared" ref="AD20" si="19">AC20-AD19</f>
        <v>0</v>
      </c>
      <c r="AE20" s="14">
        <f t="shared" ref="AE20" si="20">AD20-AE19</f>
        <v>0</v>
      </c>
      <c r="AF20" s="14">
        <f t="shared" ref="AF20" si="21">AE20-AF19</f>
        <v>0</v>
      </c>
    </row>
    <row r="21" spans="1:75" s="34" customFormat="1">
      <c r="A21" s="16"/>
      <c r="B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75" s="42" customFormat="1"/>
    <row r="23" spans="1:75" s="42" customFormat="1"/>
    <row r="24" spans="1:75" s="42" customFormat="1"/>
    <row r="25" spans="1:75" s="42" customFormat="1"/>
    <row r="26" spans="1:75" s="42" customFormat="1"/>
    <row r="27" spans="1:75" s="42" customFormat="1"/>
    <row r="28" spans="1:75" s="42" customFormat="1"/>
    <row r="29" spans="1:75" s="42" customFormat="1"/>
    <row r="30" spans="1:75" s="42" customFormat="1"/>
    <row r="31" spans="1:75" s="42" customFormat="1"/>
    <row r="32" spans="1:75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</sheetData>
  <mergeCells count="39">
    <mergeCell ref="BG16:BJ16"/>
    <mergeCell ref="BK16:BN16"/>
    <mergeCell ref="BO16:BR16"/>
    <mergeCell ref="BS16:BW16"/>
    <mergeCell ref="AI16:AL16"/>
    <mergeCell ref="AM16:AP16"/>
    <mergeCell ref="AQ16:AT16"/>
    <mergeCell ref="AU16:AX16"/>
    <mergeCell ref="AY16:BB16"/>
    <mergeCell ref="BC16:BF16"/>
    <mergeCell ref="BO9:BR9"/>
    <mergeCell ref="BS9:BW9"/>
    <mergeCell ref="C16:F16"/>
    <mergeCell ref="G16:J16"/>
    <mergeCell ref="K16:N16"/>
    <mergeCell ref="O16:R16"/>
    <mergeCell ref="S16:V16"/>
    <mergeCell ref="W16:Z16"/>
    <mergeCell ref="AA16:AD16"/>
    <mergeCell ref="AE16:AH16"/>
    <mergeCell ref="AQ9:AT9"/>
    <mergeCell ref="AU9:AX9"/>
    <mergeCell ref="AY9:BB9"/>
    <mergeCell ref="BC9:BF9"/>
    <mergeCell ref="BG9:BJ9"/>
    <mergeCell ref="BK9:BN9"/>
    <mergeCell ref="AM9:AP9"/>
    <mergeCell ref="M1:P1"/>
    <mergeCell ref="M2:P2"/>
    <mergeCell ref="C9:F9"/>
    <mergeCell ref="G9:J9"/>
    <mergeCell ref="K9:N9"/>
    <mergeCell ref="O9:R9"/>
    <mergeCell ref="E3:F3"/>
    <mergeCell ref="S9:V9"/>
    <mergeCell ref="W9:Z9"/>
    <mergeCell ref="AA9:AD9"/>
    <mergeCell ref="AE9:AH9"/>
    <mergeCell ref="AI9:AL9"/>
  </mergeCells>
  <pageMargins left="0.7" right="0.7" top="0.75" bottom="0.75" header="0.3" footer="0.3"/>
  <pageSetup paperSize="1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9c57ba-8457-4292-bdde-fbe8e52c5002" xsi:nil="true"/>
    <lcf76f155ced4ddcb4097134ff3c332f xmlns="912b7b4f-9e9e-4a01-bacf-12173e55c08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F98CB169A594CAF8784898A30861D" ma:contentTypeVersion="15" ma:contentTypeDescription="Create a new document." ma:contentTypeScope="" ma:versionID="d5b47f830d7522b42142c70715207afe">
  <xsd:schema xmlns:xsd="http://www.w3.org/2001/XMLSchema" xmlns:xs="http://www.w3.org/2001/XMLSchema" xmlns:p="http://schemas.microsoft.com/office/2006/metadata/properties" xmlns:ns2="912b7b4f-9e9e-4a01-bacf-12173e55c085" xmlns:ns3="119c57ba-8457-4292-bdde-fbe8e52c5002" targetNamespace="http://schemas.microsoft.com/office/2006/metadata/properties" ma:root="true" ma:fieldsID="e5e562d29ebe3a0b1b839285619f2402" ns2:_="" ns3:_="">
    <xsd:import namespace="912b7b4f-9e9e-4a01-bacf-12173e55c085"/>
    <xsd:import namespace="119c57ba-8457-4292-bdde-fbe8e52c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b7b4f-9e9e-4a01-bacf-12173e55c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11c51ba-d2fb-455f-ae00-9162522f7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c57ba-8457-4292-bdde-fbe8e52c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a722ac-4508-43ed-80c8-25043519a1c6}" ma:internalName="TaxCatchAll" ma:showField="CatchAllData" ma:web="119c57ba-8457-4292-bdde-fbe8e52c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3DDC-B934-41AF-8A4B-C4831D49C6E7}"/>
</file>

<file path=customXml/itemProps2.xml><?xml version="1.0" encoding="utf-8"?>
<ds:datastoreItem xmlns:ds="http://schemas.openxmlformats.org/officeDocument/2006/customXml" ds:itemID="{6FDF491D-402C-462D-AA95-061583200C3A}"/>
</file>

<file path=customXml/itemProps3.xml><?xml version="1.0" encoding="utf-8"?>
<ds:datastoreItem xmlns:ds="http://schemas.openxmlformats.org/officeDocument/2006/customXml" ds:itemID="{E1C531F8-0331-49BD-A41D-169635EBC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</dc:creator>
  <cp:keywords/>
  <dc:description/>
  <cp:lastModifiedBy>Mark Goodaire</cp:lastModifiedBy>
  <cp:revision/>
  <dcterms:created xsi:type="dcterms:W3CDTF">2017-05-22T11:10:56Z</dcterms:created>
  <dcterms:modified xsi:type="dcterms:W3CDTF">2022-09-23T18:55:37Z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0x01010014EF98CB169A594CAF8784898A30861D</vt:lpwstr>
  </property>
  <property fmtid="{D5CDD505-2E9C-101B-9397-08002B2CF9AE}" pid="3" name="MediaServiceImageTags">
    <vt:lpwstr/>
  </property>
</Properties>
</file>